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workbook.xml" ContentType="application/vnd.openxmlformats-officedocument.spreadsheetml.sheet.main+xml"/>
  <Override PartName="/xl/featurePropertyBag/featurePropertyBag.xml" ContentType="application/vnd.ms-excel.featurepropertyba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Devis" sheetId="2" state="visible" r:id="rId2"/>
    <sheet xmlns:r="http://schemas.openxmlformats.org/officeDocument/2006/relationships" name="Ventes" sheetId="3" state="visible" r:id="rId3"/>
    <sheet xmlns:r="http://schemas.openxmlformats.org/officeDocument/2006/relationships" name="Paramètres" sheetId="4" state="visible" r:id="rId4"/>
    <sheet xmlns:r="http://schemas.openxmlformats.org/officeDocument/2006/relationships" name="Correction" sheetId="5" state="visible" r:id="rId5"/>
    <sheet xmlns:r="http://schemas.openxmlformats.org/officeDocument/2006/relationships" name="Notes" sheetId="6" state="hidden" r:id="rId6"/>
  </sheets>
  <externalReferences>
    <externalReference xmlns:r="http://schemas.openxmlformats.org/officeDocument/2006/relationships" r:id="rId7"/>
    <externalReference xmlns:r="http://schemas.openxmlformats.org/officeDocument/2006/relationships" r:id="rId8"/>
    <externalReference xmlns:r="http://schemas.openxmlformats.org/officeDocument/2006/relationships" r:id="rId9"/>
    <externalReference xmlns:r="http://schemas.openxmlformats.org/officeDocument/2006/relationships" r:id="rId10"/>
  </externalReferences>
  <definedNames>
    <definedName name="BudgetClient">[2]Budget!$B$5</definedName>
    <definedName name="AncienBudget">[2]Budget!$B$12</definedName>
    <definedName name="ListeClients">[3]Clients!$A$2:$A$6</definedName>
    <definedName name="SeuilAlerte">[4]Ventes!$E$2</definedName>
    <definedName name="TauxRemise">'Paramètres'!$B$5</definedName>
    <definedName name="Devise">'Paramètres'!$B$6</definedName>
    <definedName name="DelaiPaiement">30</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 &quot;€&quot;"/>
    <numFmt numFmtId="167" formatCode="#,##0.00 &quot;€&quot;"/>
  </numFmts>
  <fonts count="10">
    <font>
      <name val="Calibri"/>
      <family val="2"/>
      <color theme="1"/>
      <sz val="11"/>
      <scheme val="minor"/>
    </font>
    <font>
      <name val="Arial"/>
      <b val="1"/>
      <color rgb="001F3864"/>
      <sz val="16"/>
    </font>
    <font>
      <name val="Arial"/>
      <i val="1"/>
      <color rgb="00595959"/>
      <sz val="10"/>
    </font>
    <font>
      <name val="Arial"/>
      <color rgb="000563C1"/>
      <sz val="10"/>
      <u val="single"/>
    </font>
    <font>
      <name val="Arial"/>
      <b val="1"/>
      <sz val="10"/>
    </font>
    <font>
      <name val="Arial"/>
      <sz val="10"/>
    </font>
    <font>
      <name val="Arial"/>
      <b val="1"/>
      <color rgb="00FFFFFF"/>
      <sz val="10"/>
    </font>
    <font>
      <name val="Arial"/>
      <color rgb="00FFFFFF"/>
      <sz val="10"/>
    </font>
    <font>
      <name val="Arial"/>
      <color rgb="000000FF"/>
      <sz val="10"/>
    </font>
    <font>
      <name val="Arial"/>
      <color rgb="001F3864"/>
      <sz val="11"/>
    </font>
  </fonts>
  <fills count="5">
    <fill>
      <patternFill/>
    </fill>
    <fill>
      <patternFill patternType="gray125"/>
    </fill>
    <fill>
      <patternFill patternType="solid">
        <fgColor rgb="00FFF2CC"/>
      </patternFill>
    </fill>
    <fill>
      <patternFill patternType="solid">
        <fgColor rgb="001F386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4" fillId="0" borderId="0" pivotButton="0" quotePrefix="0" xfId="0"/>
    <xf numFmtId="0" fontId="5" fillId="2" borderId="1" pivotButton="0" quotePrefix="0" xfId="0"/>
    <xf numFmtId="165" fontId="5" fillId="0" borderId="0" applyAlignment="1" pivotButton="0" quotePrefix="0" xfId="0">
      <alignment horizontal="left"/>
    </xf>
    <xf numFmtId="9" fontId="5" fillId="0" borderId="0" applyAlignment="1" pivotButton="0" quotePrefix="0" xfId="0">
      <alignment horizontal="left"/>
    </xf>
    <xf numFmtId="166" fontId="5" fillId="0" borderId="0" applyAlignment="1" pivotButton="0" quotePrefix="0" xfId="0">
      <alignment horizontal="left"/>
    </xf>
    <xf numFmtId="0" fontId="6" fillId="3" borderId="0" applyAlignment="1" pivotButton="0" quotePrefix="0" xfId="0">
      <alignment vertical="center" wrapText="1"/>
    </xf>
    <xf numFmtId="0" fontId="5" fillId="0" borderId="1" pivotButton="0" quotePrefix="0" xfId="0"/>
    <xf numFmtId="167" fontId="5" fillId="0" borderId="1" pivotButton="0" quotePrefix="0" xfId="0"/>
    <xf numFmtId="0" fontId="4" fillId="0" borderId="0" applyAlignment="1" pivotButton="0" quotePrefix="0" xfId="0">
      <alignment horizontal="right"/>
    </xf>
    <xf numFmtId="167" fontId="5" fillId="0" borderId="0" pivotButton="0" quotePrefix="0" xfId="0"/>
    <xf numFmtId="167" fontId="4" fillId="4" borderId="0" pivotButton="0" quotePrefix="0" xfId="0"/>
    <xf numFmtId="0" fontId="5" fillId="0" borderId="0" pivotButton="0" quotePrefix="0" xfId="0"/>
    <xf numFmtId="0" fontId="7" fillId="0" borderId="0" pivotButton="0" quotePrefix="0" xfId="0"/>
    <xf numFmtId="166" fontId="5" fillId="0" borderId="0" pivotButton="0" quotePrefix="0" xfId="0"/>
    <xf numFmtId="9" fontId="8" fillId="0" borderId="1" pivotButton="0" quotePrefix="0" xfId="0"/>
    <xf numFmtId="0" fontId="8" fillId="0" borderId="1" pivotButton="0" quotePrefix="0" xfId="0"/>
    <xf numFmtId="166" fontId="8" fillId="0" borderId="1" pivotButton="0" quotePrefix="0" xfId="0"/>
    <xf numFmtId="0" fontId="5" fillId="0" borderId="1" applyAlignment="1" pivotButton="0" quotePrefix="0" xfId="0">
      <alignment vertical="top"/>
    </xf>
    <xf numFmtId="0" fontId="5" fillId="0" borderId="1" applyAlignment="1" pivotButton="0" quotePrefix="0" xfId="0">
      <alignment vertical="top" wrapText="1"/>
    </xf>
    <xf numFmtId="0" fontId="9" fillId="0" borderId="1" applyAlignment="1" pivotButton="0" quotePrefix="0" xfId="0">
      <alignment horizontal="center" vertical="top"/>
    </xf>
    <xf numFmtId="0" fontId="4" fillId="0" borderId="1" applyAlignment="1" pivotButton="0" quotePrefix="0" xfId="0">
      <alignment vertical="top"/>
    </xf>
    <xf numFmtId="0" fontId="5" fillId="0" borderId="1" applyAlignment="1" pivotButton="0" quotePrefix="0" xfId="0">
      <alignment horizontal="center" vertical="top"/>
    </xf>
    <xf numFmtId="0" fontId="9" fillId="0" borderId="1" applyAlignment="1" pivotButton="0" quotePrefix="0" xfId="0">
      <alignment horizontal="center" vertical="top"/>
      <extLst>
        <ext xmlns:xfpb="http://schemas.microsoft.com/office/spreadsheetml/2022/featurepropertybag" uri="{C7286773-470A-42A8-94C5-96B5CB345126}">
          <xfpb:xfComplement i="0"/>
        </ext>
      </extLst>
    </xf>
  </cellXfs>
  <cellStyles count="1">
    <cellStyle name="Normal" xfId="0" builtinId="0" hidden="0"/>
  </cellStyles>
  <dxfs count="3">
    <dxf>
      <font>
        <name val="Arial"/>
        <b val="1"/>
      </font>
      <fill>
        <patternFill patternType="solid">
          <fgColor rgb="00FCE4D6"/>
        </patternFill>
      </fill>
    </dxf>
    <dxf>
      <fill>
        <patternFill patternType="solid">
          <fgColor rgb="00E2EF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externalLink" Target="/xl/externalLinks/externalLink1.xml" Id="rId7"/><Relationship Type="http://schemas.openxmlformats.org/officeDocument/2006/relationships/externalLink" Target="/xl/externalLinks/externalLink2.xml" Id="rId8"/><Relationship Type="http://schemas.openxmlformats.org/officeDocument/2006/relationships/externalLink" Target="/xl/externalLinks/externalLink3.xml" Id="rId9"/><Relationship Type="http://schemas.openxmlformats.org/officeDocument/2006/relationships/externalLink" Target="/xl/externalLinks/externalLink4.xml" Id="rId10"/><Relationship Type="http://schemas.openxmlformats.org/officeDocument/2006/relationships/styles" Target="styles.xml" Id="rId11"/><Relationship Type="http://schemas.openxmlformats.org/officeDocument/2006/relationships/theme" Target="theme/theme1.xml" Id="rId12"/><Relationship Id="rIdFpb1" Type="http://schemas.microsoft.com/office/2022/11/relationships/FeaturePropertyBag" Target="featurePropertyBag/featurePropertyBag.xml"/></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Chiffre d'affaires mensuel</a:t>
            </a:r>
          </a:p>
        </rich>
      </tx>
    </title>
    <plotArea>
      <barChart>
        <barDir val="col"/>
        <grouping val="clustered"/>
        <ser>
          <idx val="0"/>
          <order val="0"/>
          <spPr>
            <a:solidFill xmlns:a="http://schemas.openxmlformats.org/drawingml/2006/main">
              <a:srgbClr val="1F3864"/>
            </a:solidFill>
            <a:ln xmlns:a="http://schemas.openxmlformats.org/drawingml/2006/main">
              <a:prstDash val="solid"/>
            </a:ln>
          </spPr>
          <cat>
            <strRef>
              <f>[4]Ventes!$A$2:$A$13</f>
              <strCache>
                <ptCount val="12"/>
                <pt idx="0">
                  <v>Janv.</v>
                </pt>
                <pt idx="1">
                  <v>Févr.</v>
                </pt>
                <pt idx="2">
                  <v>Mars</v>
                </pt>
                <pt idx="3">
                  <v>Avr.</v>
                </pt>
                <pt idx="4">
                  <v>Mai</v>
                </pt>
                <pt idx="5">
                  <v>Juin</v>
                </pt>
                <pt idx="6">
                  <v>Juil.</v>
                </pt>
                <pt idx="7">
                  <v>Août</v>
                </pt>
                <pt idx="8">
                  <v>Sept.</v>
                </pt>
                <pt idx="9">
                  <v>Oct.</v>
                </pt>
                <pt idx="10">
                  <v>Nov.</v>
                </pt>
                <pt idx="11">
                  <v>Déc.</v>
                </pt>
              </strCache>
            </strRef>
          </cat>
          <val>
            <numRef>
              <f>[4]Ventes!$B$2:$B$13</f>
              <numCache>
                <formatCode>General</formatCode>
                <ptCount val="12"/>
                <pt idx="0">
                  <v>4200</v>
                </pt>
                <pt idx="1">
                  <v>3900</v>
                </pt>
                <pt idx="2">
                  <v>5100</v>
                </pt>
                <pt idx="3">
                  <v>4800</v>
                </pt>
                <pt idx="4">
                  <v>5600</v>
                </pt>
                <pt idx="5">
                  <v>6100</v>
                </pt>
                <pt idx="6">
                  <v>3200</v>
                </pt>
                <pt idx="7">
                  <v>2900</v>
                </pt>
                <pt idx="8">
                  <v>5800</v>
                </pt>
                <pt idx="9">
                  <v>6400</v>
                </pt>
                <pt idx="10">
                  <v>7100</v>
                </pt>
                <pt idx="11">
                  <v>8900</v>
                </pt>
              </numCache>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comments/comment1.xml><?xml version="1.0" encoding="utf-8"?>
<comments xmlns="http://schemas.openxmlformats.org/spreadsheetml/2006/main">
  <authors>
    <author>J. Dupont</author>
  </authors>
  <commentList>
    <comment ref="B6" authorId="0" shapeId="0">
      <text>
        <t>Taux à confirmer avec la compta avant envoi.</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5</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externalLinks/_rels/externalLink1.xml.rels><Relationships xmlns="http://schemas.openxmlformats.org/package/2006/relationships"><Relationship Type="http://schemas.openxmlformats.org/officeDocument/2006/relationships/externalLinkPath" Target="file:///C:\Users\jdupont\Documents\Taux%20TVA%202026.xlsx" TargetMode="External" Id="rId1"/></Relationships>
</file>

<file path=xl/externalLinks/_rels/externalLink2.xml.rels><Relationships xmlns="http://schemas.openxmlformats.org/package/2006/relationships"><Relationship Type="http://schemas.openxmlformats.org/officeDocument/2006/relationships/externalLinkPath" Target="file:///\\SRV-FIDU01\Clients\Associe%20-%20M.%20Verhaegen\Groupe%20Novalux\Novalux%20Industries%20SA\2027\Budget%202027%20CONFIDENTIEL.xlsx" TargetMode="External" Id="rId1"/></Relationships>
</file>

<file path=xl/externalLinks/_rels/externalLink3.xml.rels><Relationships xmlns="http://schemas.openxmlformats.org/package/2006/relationships"><Relationship Type="http://schemas.openxmlformats.org/officeDocument/2006/relationships/externalLinkPath" Target="https://fiducieplus-my.sharepoint.example/personal/jdupont/Documents/Referentiel%20articles.xlsx" TargetMode="External" Id="rId1"/></Relationships>
</file>

<file path=xl/externalLinks/_rels/externalLink4.xml.rels><Relationships xmlns="http://schemas.openxmlformats.org/package/2006/relationships"><Relationship Type="http://schemas.openxmlformats.org/officeDocument/2006/relationships/externalLinkPath" Target="file:///C:\Temp\Ventes%202026%20v3%20final.xlsx" TargetMode="External" Id="rId1"/></Relationships>
</file>

<file path=xl/externalLinks/externalLink1.xml><?xml version="1.0" encoding="utf-8"?>
<externalLink xmlns="http://schemas.openxmlformats.org/spreadsheetml/2006/main">
  <externalBook xmlns:r="http://schemas.openxmlformats.org/officeDocument/2006/relationships" r:id="rId1">
    <sheetNames>
      <sheetName val="Taux"/>
    </sheetNames>
    <sheetDataSet>
      <sheetData sheetId="0">
        <row r="1">
          <cell r="A1" t="str">
            <v>Pays</v>
          </cell>
          <cell r="B1" t="str">
            <v>Taux normal</v>
          </cell>
        </row>
        <row r="2">
          <cell r="A2" t="str">
            <v>Belgique</v>
          </cell>
          <cell r="B2">
            <v>0.21</v>
          </cell>
        </row>
        <row r="3">
          <cell r="A3" t="str">
            <v>France</v>
          </cell>
          <cell r="B3">
            <v>0.2</v>
          </cell>
        </row>
        <row r="4">
          <cell r="A4" t="str">
            <v>Luxembourg</v>
          </cell>
          <cell r="B4">
            <v>0.17</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Budget"/>
    </sheetNames>
    <sheetDataSet>
      <sheetData sheetId="0">
        <row r="5">
          <cell r="A5" t="str">
            <v>Budget annuel 2027</v>
          </cell>
          <cell r="B5">
            <v>1250000</v>
          </cell>
        </row>
        <row r="12">
          <cell r="A12" t="str">
            <v>Budget 2026</v>
          </cell>
          <cell r="B12">
            <v>1180000</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rticles"/>
      <sheetName val="Clients"/>
    </sheetNames>
    <sheetDataSet>
      <sheetData sheetId="0">
        <row r="1">
          <cell r="A1" t="str">
            <v>Code</v>
          </cell>
          <cell r="B1" t="str">
            <v>Désignation</v>
          </cell>
          <cell r="C1" t="str">
            <v>Prix HT</v>
          </cell>
        </row>
        <row r="2">
          <cell r="A2" t="str">
            <v>ART-001</v>
          </cell>
          <cell r="B2" t="str">
            <v>Agrafeuse de bureau</v>
          </cell>
          <cell r="C2">
            <v>24.9</v>
          </cell>
        </row>
        <row r="3">
          <cell r="A3" t="str">
            <v>ART-002</v>
          </cell>
          <cell r="B3" t="str">
            <v>Ramette papier A4 (500 f.)</v>
          </cell>
          <cell r="C3">
            <v>5.49</v>
          </cell>
        </row>
        <row r="4">
          <cell r="A4" t="str">
            <v>ART-003</v>
          </cell>
          <cell r="B4" t="str">
            <v>Clé USB 64 Go</v>
          </cell>
          <cell r="C4">
            <v>12.9</v>
          </cell>
        </row>
        <row r="5">
          <cell r="A5" t="str">
            <v>ART-004</v>
          </cell>
          <cell r="B5" t="str">
            <v>Cartouche d'encre noire</v>
          </cell>
          <cell r="C5">
            <v>34.9</v>
          </cell>
        </row>
        <row r="6">
          <cell r="A6" t="str">
            <v>ART-005</v>
          </cell>
          <cell r="B6" t="str">
            <v>Licence tableur (1 an)</v>
          </cell>
          <cell r="C6">
            <v>99.0</v>
          </cell>
        </row>
        <row r="7">
          <cell r="A7" t="str">
            <v>ART-006</v>
          </cell>
          <cell r="B7" t="str">
            <v>Câble USB-C 2 m</v>
          </cell>
          <cell r="C7">
            <v>8.5</v>
          </cell>
        </row>
        <row r="8">
          <cell r="A8" t="str">
            <v>ART-007</v>
          </cell>
          <cell r="B8" t="str">
            <v>Notes adhésives (lot de 12)</v>
          </cell>
          <cell r="C8">
            <v>14.2</v>
          </cell>
        </row>
        <row r="9">
          <cell r="A9" t="str">
            <v>ART-008</v>
          </cell>
          <cell r="B9" t="str">
            <v>Formation Excel – liaisons et noms définis (1 h)</v>
          </cell>
          <cell r="C9">
            <v>120.0</v>
          </cell>
        </row>
      </sheetData>
      <sheetData sheetId="1">
        <row r="1">
          <cell r="A1" t="str">
            <v>Client</v>
          </cell>
        </row>
        <row r="2">
          <cell r="A2" t="str">
            <v>Novalux Industries SA</v>
          </cell>
        </row>
        <row r="3">
          <cell r="A3" t="str">
            <v>Meyer &amp; Fils SARL</v>
          </cell>
        </row>
        <row r="4">
          <cell r="A4" t="str">
            <v>Logistique Hoffmann</v>
          </cell>
        </row>
        <row r="5">
          <cell r="A5" t="str">
            <v>Brasserie Kremer</v>
          </cell>
        </row>
        <row r="6">
          <cell r="A6" t="str">
            <v>Atelier Schmit</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Ventes"/>
    </sheetNames>
    <sheetDataSet>
      <sheetData sheetId="0">
        <row r="1">
          <cell r="A1" t="str">
            <v>Mois</v>
          </cell>
          <cell r="B1" t="str">
            <v>CA</v>
          </cell>
          <cell r="E1" t="str">
            <v>Seuil alerte</v>
          </cell>
        </row>
        <row r="2">
          <cell r="A2" t="str">
            <v>Janv.</v>
          </cell>
          <cell r="B2">
            <v>4200</v>
          </cell>
          <cell r="E2">
            <v>150</v>
          </cell>
        </row>
        <row r="3">
          <cell r="A3" t="str">
            <v>Févr.</v>
          </cell>
          <cell r="B3">
            <v>3900</v>
          </cell>
        </row>
        <row r="4">
          <cell r="A4" t="str">
            <v>Mars</v>
          </cell>
          <cell r="B4">
            <v>5100</v>
          </cell>
        </row>
        <row r="5">
          <cell r="A5" t="str">
            <v>Avr.</v>
          </cell>
          <cell r="B5">
            <v>4800</v>
          </cell>
        </row>
        <row r="6">
          <cell r="A6" t="str">
            <v>Mai</v>
          </cell>
          <cell r="B6">
            <v>5600</v>
          </cell>
        </row>
        <row r="7">
          <cell r="A7" t="str">
            <v>Juin</v>
          </cell>
          <cell r="B7">
            <v>6100</v>
          </cell>
        </row>
        <row r="8">
          <cell r="A8" t="str">
            <v>Juil.</v>
          </cell>
          <cell r="B8">
            <v>3200</v>
          </cell>
        </row>
        <row r="9">
          <cell r="A9" t="str">
            <v>Août</v>
          </cell>
          <cell r="B9">
            <v>2900</v>
          </cell>
        </row>
        <row r="10">
          <cell r="A10" t="str">
            <v>Sept.</v>
          </cell>
          <cell r="B10">
            <v>5800</v>
          </cell>
        </row>
        <row r="11">
          <cell r="A11" t="str">
            <v>Oct.</v>
          </cell>
          <cell r="B11">
            <v>6400</v>
          </cell>
        </row>
        <row r="12">
          <cell r="A12" t="str">
            <v>Nov.</v>
          </cell>
          <cell r="B12">
            <v>7100</v>
          </cell>
        </row>
        <row r="13">
          <cell r="A13" t="str">
            <v>Déc.</v>
          </cell>
          <cell r="B13">
            <v>8900</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bcar.net/2020/12/excel-liens-fichiers-externes/" TargetMode="External" Id="rId1"/></Relationships>
</file>

<file path=xl/worksheets/_rels/sheet2.xml.rels><Relationships xmlns="http://schemas.openxmlformats.org/package/2006/relationships"><Relationship Type="http://schemas.openxmlformats.org/officeDocument/2006/relationships/hyperlink" Target="https://sebcar.net/2020/12/excel-liens-fichiers-externes/"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C14"/>
  <sheetViews>
    <sheetView showGridLines="0" workbookViewId="0">
      <selection activeCell="A1" sqref="A1"/>
    </sheetView>
  </sheetViews>
  <sheetFormatPr baseColWidth="8" defaultRowHeight="15"/>
  <cols>
    <col width="4" customWidth="1" min="1" max="1"/>
    <col width="26" customWidth="1" min="2" max="2"/>
    <col width="84" customWidth="1" min="3" max="3"/>
  </cols>
  <sheetData>
    <row r="2">
      <c r="B2" s="1" t="inlineStr">
        <is>
          <t>Exercice : casser les liens externes d'un fichier Excel</t>
        </is>
      </c>
    </row>
    <row r="3">
      <c r="B3" s="2" t="inlineStr">
        <is>
          <t>Fichier d'entraînement de l'article « Excel : supprimer les liens externes et rompre les liaisons » – sebcar.net</t>
        </is>
      </c>
    </row>
    <row r="4">
      <c r="B4" s="3" t="inlineStr">
        <is>
          <t>Lire l'article</t>
        </is>
      </c>
    </row>
    <row r="6" ht="60" customHeight="1">
      <c r="B6" s="4" t="inlineStr">
        <is>
          <t>Le contexte</t>
        </is>
      </c>
      <c r="C6" s="5" t="inlineStr">
        <is>
          <t>Un collègue vous transmet cette offre de prix pour que vous l'envoyiez au client. Elle contient des liens vers plusieurs classeurs qui ne sont accessibles que depuis son ordinateur, le serveur de la fiduciaire ou son espace cloud. Votre mission : nettoyer le fichier pour qu'il s'ouvre sans aucune alerte, en conservant les bonnes valeurs.</t>
        </is>
      </c>
    </row>
    <row r="7" ht="30" customHeight="1">
      <c r="B7" s="4" t="inlineStr">
        <is>
          <t>Avant de commencer</t>
        </is>
      </c>
      <c r="C7" s="5" t="inlineStr">
        <is>
          <t>Fichier &gt; Enregistrer sous, en ajoutant le nom du destinataire. Rompre une liaison est irréversible : conservez toujours l'original.</t>
        </is>
      </c>
    </row>
    <row r="8" ht="45" customHeight="1">
      <c r="B8" s="4" t="inlineStr">
        <is>
          <t>À l'ouverture</t>
        </is>
      </c>
      <c r="C8" s="5" t="inlineStr">
        <is>
          <t>Excel affiche un bandeau de sécurité sur les liens. Choisissez « Ne pas mettre à jour » : les fichiers sources ne sont pas disponibles. Les valeurs affichées sont celles que le classeur a gardées en mémoire.</t>
        </is>
      </c>
    </row>
    <row r="9" ht="45" customHeight="1">
      <c r="B9" s="4" t="inlineStr">
        <is>
          <t>Où chercher</t>
        </is>
      </c>
      <c r="C9" s="5" t="inlineStr">
        <is>
          <t>Les feuilles Devis, Ventes et Paramètres. Certains liens sont dans des formules, d'autres ailleurs. Tout ce qui ressemble à un lien n'en est pas forcément un, et tout ce qui se supprime ne doit pas l'être.</t>
        </is>
      </c>
    </row>
    <row r="10" ht="75" customHeight="1">
      <c r="B10" s="4" t="inlineStr">
        <is>
          <t>Outils</t>
        </is>
      </c>
      <c r="C10" s="5" t="inlineStr">
        <is>
          <t>• Données &gt; Liens de classeur (Microsoft 365) ou Données &gt; Modifier les liaisons (versions plus anciennes)
• Formules &gt; Gestionnaire de noms
• Ctrl + F &gt; Options &gt; Dans : Classeur, Regarder dans : Formules, chercher « [ » ou « .xl »</t>
        </is>
      </c>
    </row>
    <row r="11" ht="45" customHeight="1">
      <c r="B11" s="4" t="inlineStr">
        <is>
          <t>Correction</t>
        </is>
      </c>
      <c r="C11" s="5" t="inlineStr">
        <is>
          <t>Quand vous avez terminé, ouvrez la feuille Correction. Pour chaque cas, indiquez si vous l'aviez repéré. La colonne « Réglé ? » se met à jour seule quand c'est possible. Dernier test : enregistrer, fermer, rouvrir.</t>
        </is>
      </c>
    </row>
    <row r="12" ht="30" customHeight="1">
      <c r="B12" s="4" t="inlineStr">
        <is>
          <t>Version d'Excel</t>
        </is>
      </c>
      <c r="C12" s="5" t="inlineStr">
        <is>
          <t>Microsoft 365 ou Excel 2021 et plus récent (fonction RECHERCHEX). Les cases à cocher de la feuille Correction demandent Microsoft 365 : ailleurs, elles s'affichent FAUX, tapez VRAI pour cocher.</t>
        </is>
      </c>
    </row>
    <row r="14">
      <c r="B14" s="2" t="inlineStr">
        <is>
          <t>Les sociétés, les personnes et les chemins de ce fichier sont fictifs.</t>
        </is>
      </c>
    </row>
  </sheetData>
  <hyperlinks>
    <hyperlink xmlns:r="http://schemas.openxmlformats.org/officeDocument/2006/relationships" ref="B4"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0"/>
  <sheetViews>
    <sheetView showGridLines="0" workbookViewId="0">
      <selection activeCell="A1" sqref="A1"/>
    </sheetView>
  </sheetViews>
  <sheetFormatPr baseColWidth="8" defaultRowHeight="15"/>
  <cols>
    <col width="26" customWidth="1" min="1" max="1"/>
    <col width="44" customWidth="1" min="2" max="2"/>
    <col width="8" customWidth="1" min="3" max="3"/>
    <col width="14" customWidth="1" min="4" max="4"/>
    <col width="14" customWidth="1" min="5" max="5"/>
  </cols>
  <sheetData>
    <row r="1">
      <c r="A1" s="1" t="inlineStr">
        <is>
          <t>Offre de prix n° 2026-1042</t>
        </is>
      </c>
    </row>
    <row r="2">
      <c r="A2" s="2" t="inlineStr">
        <is>
          <t>Fiduciaire – Fournitures et services de bureau</t>
        </is>
      </c>
    </row>
    <row r="4">
      <c r="A4" s="6" t="inlineStr">
        <is>
          <t>Client</t>
        </is>
      </c>
      <c r="B4" s="7" t="inlineStr">
        <is>
          <t>Novalux Industries SA</t>
        </is>
      </c>
    </row>
    <row r="5">
      <c r="A5" s="6" t="inlineStr">
        <is>
          <t>Date</t>
        </is>
      </c>
      <c r="B5" s="8" t="n">
        <v>46321</v>
      </c>
    </row>
    <row r="6">
      <c r="A6" s="6" t="inlineStr">
        <is>
          <t>Taux de TVA (Luxembourg)</t>
        </is>
      </c>
      <c r="B6" s="9">
        <f>[1]Taux!$B$4</f>
        <v>0.17</v>
      </c>
    </row>
    <row r="7">
      <c r="A7" s="6" t="inlineStr">
        <is>
          <t>Budget annuel du client</t>
        </is>
      </c>
      <c r="B7" s="10">
        <f>BudgetClient</f>
        <v>1250000</v>
      </c>
    </row>
    <row r="8">
      <c r="A8" s="6" t="inlineStr">
        <is>
          <t>Remise accordée</t>
        </is>
      </c>
      <c r="B8" s="9">
        <f>TauxRemise</f>
        <v>0.05</v>
      </c>
    </row>
    <row r="10">
      <c r="A10" s="11" t="inlineStr">
        <is>
          <t>Code</t>
        </is>
      </c>
      <c r="B10" s="11" t="inlineStr">
        <is>
          <t>Désignation</t>
        </is>
      </c>
      <c r="C10" s="11" t="inlineStr">
        <is>
          <t>Qté</t>
        </is>
      </c>
      <c r="D10" s="11" t="inlineStr">
        <is>
          <t>Prix unit. HT</t>
        </is>
      </c>
      <c r="E10" s="11" t="inlineStr">
        <is>
          <t>Total HT</t>
        </is>
      </c>
    </row>
    <row r="11">
      <c r="A11" s="12" t="inlineStr">
        <is>
          <t>ART-003</t>
        </is>
      </c>
      <c r="B11" s="12" t="str">
        <f>_xlfn.XLOOKUP(A11,[3]Articles!$A$2:$A$9,[3]Articles!$B$2:$B$9,"?")</f>
        <v>Clé USB 64 Go</v>
      </c>
      <c r="C11" s="12" t="n">
        <v>10</v>
      </c>
      <c r="D11" s="13">
        <f>_xlfn.XLOOKUP(A11,[3]Articles!$A$2:$A$9,[3]Articles!$C$2:$C$9,0)</f>
        <v>12.9</v>
      </c>
      <c r="E11" s="13">
        <f>C11*D11</f>
        <v>129.0</v>
      </c>
    </row>
    <row r="12">
      <c r="A12" s="12" t="inlineStr">
        <is>
          <t>ART-002</t>
        </is>
      </c>
      <c r="B12" s="12" t="str">
        <f>_xlfn.XLOOKUP(A12,[3]Articles!$A$2:$A$9,[3]Articles!$B$2:$B$9,"?")</f>
        <v>Ramette papier A4 (500 f.)</v>
      </c>
      <c r="C12" s="12" t="n">
        <v>40</v>
      </c>
      <c r="D12" s="13">
        <f>_xlfn.XLOOKUP(A12,[3]Articles!$A$2:$A$9,[3]Articles!$C$2:$C$9,0)</f>
        <v>5.49</v>
      </c>
      <c r="E12" s="13">
        <f>C12*D12</f>
        <v>219.6</v>
      </c>
    </row>
    <row r="13">
      <c r="A13" s="12" t="inlineStr">
        <is>
          <t>ART-004</t>
        </is>
      </c>
      <c r="B13" s="12" t="str">
        <f>_xlfn.XLOOKUP(A13,[3]Articles!$A$2:$A$9,[3]Articles!$B$2:$B$9,"?")</f>
        <v>Cartouche d'encre noire</v>
      </c>
      <c r="C13" s="12" t="n">
        <v>4</v>
      </c>
      <c r="D13" s="13">
        <f>_xlfn.XLOOKUP(A13,[3]Articles!$A$2:$A$9,[3]Articles!$C$2:$C$9,0)</f>
        <v>34.9</v>
      </c>
      <c r="E13" s="13">
        <f>C13*D13</f>
        <v>139.6</v>
      </c>
    </row>
    <row r="14">
      <c r="A14" s="12" t="inlineStr">
        <is>
          <t>ART-007</t>
        </is>
      </c>
      <c r="B14" s="12" t="str">
        <f>_xlfn.XLOOKUP(A14,[3]Articles!$A$2:$A$9,[3]Articles!$B$2:$B$9,"?")</f>
        <v>Notes adhésives (lot de 12)</v>
      </c>
      <c r="C14" s="12" t="n">
        <v>5</v>
      </c>
      <c r="D14" s="13">
        <f>_xlfn.XLOOKUP(A14,[3]Articles!$A$2:$A$9,[3]Articles!$C$2:$C$9,0)</f>
        <v>14.2</v>
      </c>
      <c r="E14" s="13">
        <f>C14*D14</f>
        <v>71.0</v>
      </c>
    </row>
    <row r="15">
      <c r="A15" s="12" t="inlineStr">
        <is>
          <t>ART-008</t>
        </is>
      </c>
      <c r="B15" s="12" t="str">
        <f>_xlfn.XLOOKUP(A15,[3]Articles!$A$2:$A$9,[3]Articles!$B$2:$B$9,"?")</f>
        <v>Formation Excel – liaisons et noms définis (1 h)</v>
      </c>
      <c r="C15" s="12" t="n">
        <v>1</v>
      </c>
      <c r="D15" s="13">
        <f>_xlfn.XLOOKUP(A15,[3]Articles!$A$2:$A$9,[3]Articles!$C$2:$C$9,0)</f>
        <v>120.0</v>
      </c>
      <c r="E15" s="13">
        <f>C15*D15</f>
        <v>120.0</v>
      </c>
    </row>
    <row r="17">
      <c r="D17" s="14" t="inlineStr">
        <is>
          <t>Sous-total HT</t>
        </is>
      </c>
      <c r="E17" s="15">
        <f>SUM(E11:E15)</f>
        <v>679.2</v>
      </c>
    </row>
    <row r="18">
      <c r="D18" s="14" t="inlineStr">
        <is>
          <t>Remise</t>
        </is>
      </c>
      <c r="E18" s="15">
        <f>-E17*B8</f>
        <v>-33.96</v>
      </c>
    </row>
    <row r="19">
      <c r="D19" s="14" t="inlineStr">
        <is>
          <t>Base HT</t>
        </is>
      </c>
      <c r="E19" s="15">
        <f>E17+E18</f>
        <v>645.24</v>
      </c>
    </row>
    <row r="20">
      <c r="D20" s="14" t="inlineStr">
        <is>
          <t>TVA</t>
        </is>
      </c>
      <c r="E20" s="15">
        <f>E19*B6</f>
        <v>109.6908</v>
      </c>
    </row>
    <row r="21">
      <c r="D21" s="14" t="inlineStr">
        <is>
          <t>Total TTC</t>
        </is>
      </c>
      <c r="E21" s="16">
        <f>E19+E20</f>
        <v>754.9308</v>
      </c>
    </row>
    <row r="23">
      <c r="A23" s="6" t="inlineStr">
        <is>
          <t>Paiement</t>
        </is>
      </c>
      <c r="B23" s="17" t="str">
        <f>"À "&amp;DelaiPaiement&amp;" jours fin de mois"</f>
        <v>À 30 jours fin de mois</v>
      </c>
    </row>
    <row r="24">
      <c r="A24" s="6" t="inlineStr">
        <is>
          <t>Conditions générales</t>
        </is>
      </c>
      <c r="B24" s="3" t="inlineStr">
        <is>
          <t>Consulter les conditions en ligne</t>
        </is>
      </c>
    </row>
    <row r="40">
      <c r="H40" s="18" t="inlineStr">
        <is>
          <t>Source budget : [Budget 2027 CONFIDENTIEL.xlsx] sur le serveur, demander à M. Verhaegen</t>
        </is>
      </c>
    </row>
  </sheetData>
  <conditionalFormatting sqref="A11:E15">
    <cfRule type="expression" priority="1" dxfId="0">
      <formula>$E11&gt;SeuilAlerte</formula>
    </cfRule>
  </conditionalFormatting>
  <dataValidations count="1">
    <dataValidation sqref="B4" showDropDown="0" showInputMessage="0" showErrorMessage="1" allowBlank="1" type="list">
      <formula1>ListeClients</formula1>
    </dataValidation>
  </dataValidations>
  <hyperlinks>
    <hyperlink xmlns:r="http://schemas.openxmlformats.org/officeDocument/2006/relationships" ref="B24" r:id="rId1"/>
  </hyperlink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B4"/>
  <sheetViews>
    <sheetView showGridLines="0" workbookViewId="0">
      <selection activeCell="A1" sqref="A1"/>
    </sheetView>
  </sheetViews>
  <sheetFormatPr baseColWidth="8" defaultRowHeight="15"/>
  <cols>
    <col width="26" customWidth="1" min="1" max="1"/>
    <col width="16" customWidth="1" min="2" max="2"/>
  </cols>
  <sheetData>
    <row r="1">
      <c r="A1" s="1" t="inlineStr">
        <is>
          <t>Ventes 2026</t>
        </is>
      </c>
    </row>
    <row r="4">
      <c r="A4" s="6" t="inlineStr">
        <is>
          <t>Total annuel</t>
        </is>
      </c>
      <c r="B4" s="19">
        <f>SUM([4]Ventes!$B$2:$B$13)</f>
        <v>64000</v>
      </c>
    </row>
  </sheetData>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D9"/>
  <sheetViews>
    <sheetView showGridLines="0" workbookViewId="0">
      <selection activeCell="A1" sqref="A1"/>
    </sheetView>
  </sheetViews>
  <sheetFormatPr baseColWidth="8" defaultRowHeight="15"/>
  <cols>
    <col width="30" customWidth="1" min="1" max="1"/>
    <col width="14" customWidth="1" min="2" max="2"/>
    <col width="4" customWidth="1" min="3" max="3"/>
    <col width="28" customWidth="1" min="4" max="4"/>
  </cols>
  <sheetData>
    <row r="1">
      <c r="A1" s="1" t="inlineStr">
        <is>
          <t>Paramètres</t>
        </is>
      </c>
    </row>
    <row r="4">
      <c r="A4" s="11" t="inlineStr">
        <is>
          <t>Paramètre</t>
        </is>
      </c>
      <c r="B4" s="11" t="inlineStr">
        <is>
          <t>Valeur</t>
        </is>
      </c>
      <c r="D4" s="11" t="inlineStr">
        <is>
          <t>Clients</t>
        </is>
      </c>
    </row>
    <row r="5">
      <c r="A5" s="12" t="inlineStr">
        <is>
          <t>Taux de remise</t>
        </is>
      </c>
      <c r="B5" s="20" t="n">
        <v>0.05</v>
      </c>
      <c r="D5" s="21" t="inlineStr">
        <is>
          <t>Novalux Industries SA</t>
        </is>
      </c>
    </row>
    <row r="6">
      <c r="A6" s="12" t="inlineStr">
        <is>
          <t>Devise</t>
        </is>
      </c>
      <c r="B6" s="21" t="inlineStr">
        <is>
          <t>EUR</t>
        </is>
      </c>
      <c r="D6" s="21" t="inlineStr">
        <is>
          <t>Meyer &amp; Fils SARL</t>
        </is>
      </c>
    </row>
    <row r="7">
      <c r="A7" s="12" t="inlineStr">
        <is>
          <t>Seuil d'alerte commercial</t>
        </is>
      </c>
      <c r="B7" s="22" t="n">
        <v>150</v>
      </c>
      <c r="D7" s="21" t="inlineStr">
        <is>
          <t>Logistique Hoffmann</t>
        </is>
      </c>
    </row>
    <row r="8">
      <c r="D8" s="21" t="inlineStr">
        <is>
          <t>Brasserie Kremer</t>
        </is>
      </c>
    </row>
    <row r="9">
      <c r="D9" s="21" t="inlineStr">
        <is>
          <t>Atelier Schmit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showGridLines="0" workbookViewId="0">
      <pane ySplit="4" topLeftCell="A5" activePane="bottomLeft" state="frozen"/>
      <selection pane="bottomLeft" activeCell="A1" sqref="A1"/>
    </sheetView>
  </sheetViews>
  <sheetFormatPr baseColWidth="8" defaultRowHeight="15"/>
  <cols>
    <col width="4" customWidth="1" min="1" max="1"/>
    <col width="46" customWidth="1" min="2" max="2"/>
    <col width="24" customWidth="1" min="3" max="3"/>
    <col width="13" customWidth="1" min="4" max="4"/>
    <col width="12" customWidth="1" min="5" max="5"/>
    <col width="58" customWidth="1" min="6" max="6"/>
  </cols>
  <sheetData>
    <row r="1">
      <c r="B1" s="1" t="inlineStr">
        <is>
          <t>Correction</t>
        </is>
      </c>
    </row>
    <row r="2">
      <c r="B2" s="2" t="inlineStr">
        <is>
          <t>Pour chaque cas, cochez la case « Vu ? » si vous l'aviez repéré.</t>
        </is>
      </c>
    </row>
    <row r="4">
      <c r="A4" s="11" t="inlineStr">
        <is>
          <t>#</t>
        </is>
      </c>
      <c r="B4" s="11" t="inlineStr">
        <is>
          <t>Cas de figure</t>
        </is>
      </c>
      <c r="C4" s="11" t="inlineStr">
        <is>
          <t>Où</t>
        </is>
      </c>
      <c r="D4" s="11" t="inlineStr">
        <is>
          <t>Vu ?</t>
        </is>
      </c>
      <c r="E4" s="11" t="inlineStr">
        <is>
          <t>Réglé ?</t>
        </is>
      </c>
      <c r="F4" s="11" t="inlineStr">
        <is>
          <t>Correction</t>
        </is>
      </c>
    </row>
    <row r="5" ht="30" customHeight="1">
      <c r="A5" s="23" t="n">
        <v>1</v>
      </c>
      <c r="B5" s="24" t="inlineStr">
        <is>
          <t>Formule vers un fichier du disque C:\ du collègue</t>
        </is>
      </c>
      <c r="C5" s="24" t="inlineStr">
        <is>
          <t>Devis!B6</t>
        </is>
      </c>
      <c r="D5" s="28" t="b">
        <v>0</v>
      </c>
      <c r="E5" s="26" t="str">
        <f>IF(_xlfn.ISFORMULA(Devis!B6),"Non","Oui")</f>
        <v>Non</v>
      </c>
      <c r="F5" s="24" t="inlineStr">
        <is>
          <t>Rompre la liaison : la formule devient la valeur 17 %.</t>
        </is>
      </c>
    </row>
    <row r="6" ht="30" customHeight="1">
      <c r="A6" s="23" t="n">
        <v>2</v>
      </c>
      <c r="B6" s="24" t="inlineStr">
        <is>
          <t>RECHERCHEX vers un classeur dans le cloud (désignations)</t>
        </is>
      </c>
      <c r="C6" s="24" t="inlineStr">
        <is>
          <t>Devis!B11:B15</t>
        </is>
      </c>
      <c r="D6" s="28" t="b">
        <v>0</v>
      </c>
      <c r="E6" s="26" t="str">
        <f>IF(_xlfn.ISFORMULA(Devis!B11)+_xlfn.ISFORMULA(Devis!B12)+_xlfn.ISFORMULA(Devis!B13)+_xlfn.ISFORMULA(Devis!B14)+_xlfn.ISFORMULA(Devis!B15)&gt;0,"Non","Oui")</f>
        <v>Non</v>
      </c>
      <c r="F6" s="24" t="inlineStr">
        <is>
          <t>Rompre la liaison : les désignations deviennent du texte.</t>
        </is>
      </c>
    </row>
    <row r="7" ht="30" customHeight="1">
      <c r="A7" s="23" t="n">
        <v>3</v>
      </c>
      <c r="B7" s="24" t="inlineStr">
        <is>
          <t>RECHERCHEX vers un classeur dans le cloud (prix)</t>
        </is>
      </c>
      <c r="C7" s="24" t="inlineStr">
        <is>
          <t>Devis!D11:D15</t>
        </is>
      </c>
      <c r="D7" s="28" t="b">
        <v>0</v>
      </c>
      <c r="E7" s="26" t="str">
        <f>IF(_xlfn.ISFORMULA(Devis!D11)+_xlfn.ISFORMULA(Devis!D12)+_xlfn.ISFORMULA(Devis!D13)+_xlfn.ISFORMULA(Devis!D14)+_xlfn.ISFORMULA(Devis!D15)&gt;0,"Non","Oui")</f>
        <v>Non</v>
      </c>
      <c r="F7" s="24" t="inlineStr">
        <is>
          <t>Rompre la liaison : les prix deviennent des valeurs.</t>
        </is>
      </c>
    </row>
    <row r="8" ht="30" customHeight="1">
      <c r="A8" s="23" t="n">
        <v>4</v>
      </c>
      <c r="B8" s="24" t="inlineStr">
        <is>
          <t>Somme d'une plage d'un autre classeur</t>
        </is>
      </c>
      <c r="C8" s="24" t="inlineStr">
        <is>
          <t>Ventes!B4</t>
        </is>
      </c>
      <c r="D8" s="28" t="b">
        <v>0</v>
      </c>
      <c r="E8" s="26" t="str">
        <f>IF(_xlfn.ISFORMULA(Ventes!B4),"Non","Oui")</f>
        <v>Non</v>
      </c>
      <c r="F8" s="24" t="inlineStr">
        <is>
          <t>Rompre la liaison : le total devient une valeur.</t>
        </is>
      </c>
    </row>
    <row r="9" ht="30" customHeight="1">
      <c r="A9" s="23" t="n">
        <v>5</v>
      </c>
      <c r="B9" s="24" t="inlineStr">
        <is>
          <t>Cellule qui utilise un nom défini externe</t>
        </is>
      </c>
      <c r="C9" s="24" t="inlineStr">
        <is>
          <t>Devis!B7</t>
        </is>
      </c>
      <c r="D9" s="28" t="b">
        <v>0</v>
      </c>
      <c r="E9" s="26" t="str">
        <f>IF(_xlfn.ISFORMULA(Devis!B7),"Non","Oui")</f>
        <v>Non</v>
      </c>
      <c r="F9" s="24" t="inlineStr">
        <is>
          <t>Rompre la liaison, ou effacer A7:B7 : le budget interne du client n'a rien à faire dans son offre.</t>
        </is>
      </c>
    </row>
    <row r="10" ht="30" customHeight="1">
      <c r="A10" s="23" t="n">
        <v>6</v>
      </c>
      <c r="B10" s="24" t="inlineStr">
        <is>
          <t>Noms définis vers des fichiers externes : BudgetClient, AncienBudget, ListeClients, SeuilAlerte</t>
        </is>
      </c>
      <c r="C10" s="24" t="inlineStr">
        <is>
          <t>Gestionnaire de noms</t>
        </is>
      </c>
      <c r="D10" s="28" t="b">
        <v>0</v>
      </c>
      <c r="E10" s="27" t="inlineStr">
        <is>
          <t>–</t>
        </is>
      </c>
      <c r="F10" s="24" t="inlineStr">
        <is>
          <t>Les supprimer. AncienBudget n'est utilisé nulle part, mais il maintient quand même la liaison.</t>
        </is>
      </c>
    </row>
    <row r="11" ht="30" customHeight="1">
      <c r="A11" s="23" t="n">
        <v>7</v>
      </c>
      <c r="B11" s="24" t="inlineStr">
        <is>
          <t>Liste déroulante alimentée par un autre classeur</t>
        </is>
      </c>
      <c r="C11" s="24" t="inlineStr">
        <is>
          <t>Devis!B4</t>
        </is>
      </c>
      <c r="D11" s="28" t="b">
        <v>0</v>
      </c>
      <c r="E11" s="27" t="inlineStr">
        <is>
          <t>–</t>
        </is>
      </c>
      <c r="F11" s="24" t="inlineStr">
        <is>
          <t>Données &gt; Validation des données : remplacer =ListeClients par =Paramètres!$D$5:$D$9.</t>
        </is>
      </c>
    </row>
    <row r="12" ht="30" customHeight="1">
      <c r="A12" s="23" t="n">
        <v>8</v>
      </c>
      <c r="B12" s="24" t="inlineStr">
        <is>
          <t>Mise en forme conditionnelle alimentée par un autre classeur</t>
        </is>
      </c>
      <c r="C12" s="24" t="inlineStr">
        <is>
          <t>Devis!A11:E15</t>
        </is>
      </c>
      <c r="D12" s="28" t="b">
        <v>0</v>
      </c>
      <c r="E12" s="27" t="inlineStr">
        <is>
          <t>–</t>
        </is>
      </c>
      <c r="F12" s="24" t="inlineStr">
        <is>
          <t>Gérer les règles : remplacer SeuilAlerte par Paramètres!$B$7.</t>
        </is>
      </c>
    </row>
    <row r="13" ht="30" customHeight="1">
      <c r="A13" s="23" t="n">
        <v>9</v>
      </c>
      <c r="B13" s="24" t="inlineStr">
        <is>
          <t>Graphique dont la série vient d'un autre classeur</t>
        </is>
      </c>
      <c r="C13" s="24" t="inlineStr">
        <is>
          <t>Ventes</t>
        </is>
      </c>
      <c r="D13" s="28" t="b">
        <v>0</v>
      </c>
      <c r="E13" s="27" t="inlineStr">
        <is>
          <t>–</t>
        </is>
      </c>
      <c r="F13" s="24" t="inlineStr">
        <is>
          <t>Rompre la liaison fige la série. Sinon : clic droit &gt; Sélectionner des données.</t>
        </is>
      </c>
    </row>
    <row r="14" ht="30" customHeight="1">
      <c r="A14" s="23" t="n">
        <v>10</v>
      </c>
      <c r="B14" s="24" t="inlineStr">
        <is>
          <t>Chemin qui dévoile la fiduciaire, l'associé, le groupe et le client</t>
        </is>
      </c>
      <c r="C14" s="24" t="inlineStr">
        <is>
          <t>Liens de classeur</t>
        </is>
      </c>
      <c r="D14" s="28" t="b">
        <v>0</v>
      </c>
      <c r="E14" s="27" t="inlineStr">
        <is>
          <t>–</t>
        </is>
      </c>
      <c r="F14" s="24" t="inlineStr">
        <is>
          <t>Le chemin du budget contient tout cela. C'est la raison de nettoyer avant d'envoyer.</t>
        </is>
      </c>
    </row>
    <row r="15" ht="30" customHeight="1">
      <c r="A15" s="23" t="n">
        <v>11</v>
      </c>
      <c r="B15" s="24" t="inlineStr">
        <is>
          <t>Lien hypertexte : ce n'est pas une liaison, il reste</t>
        </is>
      </c>
      <c r="C15" s="24" t="inlineStr">
        <is>
          <t>Devis!B24</t>
        </is>
      </c>
      <c r="D15" s="28" t="b">
        <v>0</v>
      </c>
      <c r="E15" s="27" t="inlineStr">
        <is>
          <t>–</t>
        </is>
      </c>
      <c r="F15" s="24" t="inlineStr">
        <is>
          <t>Il n'apparaît pas dans les liaisons. Rien à faire.</t>
        </is>
      </c>
    </row>
    <row r="16" ht="30" customHeight="1">
      <c r="A16" s="23" t="n">
        <v>12</v>
      </c>
      <c r="B16" s="24" t="inlineStr">
        <is>
          <t>Noms légitimes à garder : TauxRemise, Devise, DelaiPaiement</t>
        </is>
      </c>
      <c r="C16" s="24" t="inlineStr">
        <is>
          <t>Gestionnaire de noms</t>
        </is>
      </c>
      <c r="D16" s="28" t="b">
        <v>0</v>
      </c>
      <c r="E16" s="26" t="str">
        <f>IF(ISERROR(TauxRemise+LEN(Devise)+DelaiPaiement),"Non","Oui")</f>
        <v>Oui</v>
      </c>
      <c r="F16" s="24" t="inlineStr">
        <is>
          <t>Ils pointent vers ce classeur ou contiennent une constante.</t>
        </is>
      </c>
    </row>
    <row r="18">
      <c r="B18" s="6" t="inlineStr">
        <is>
          <t>Cas repérés</t>
        </is>
      </c>
      <c r="D18" s="6">
        <f>SUMPRODUCT(--(D5:D16=TRUE))&amp;" / 12"</f>
        <v/>
      </c>
    </row>
    <row r="19">
      <c r="B19" s="6" t="inlineStr">
        <is>
          <t>Dernier test</t>
        </is>
      </c>
      <c r="C19" s="17" t="inlineStr">
        <is>
          <t>Enregistrer, fermer, rouvrir : plus aucune alerte de liaison.</t>
        </is>
      </c>
    </row>
  </sheetData>
  <conditionalFormatting sqref="D5:D16">
    <cfRule type="expression" priority="1" dxfId="1">
      <formula>D5=TRUE</formula>
    </cfRule>
  </conditionalFormatting>
  <conditionalFormatting sqref="D5:E16">
    <cfRule type="cellIs" priority="2" operator="equal" dxfId="1">
      <formula>"Oui"</formula>
    </cfRule>
  </conditionalFormatting>
  <conditionalFormatting sqref="E5:E16">
    <cfRule type="cellIs" priority="3" operator="equal" dxfId="2">
      <formula>"Non"</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B2:B6"/>
  <sheetViews>
    <sheetView showGridLines="0" workbookViewId="0">
      <selection activeCell="A1" sqref="A1"/>
    </sheetView>
  </sheetViews>
  <sheetFormatPr baseColWidth="8" defaultRowHeight="15"/>
  <cols>
    <col width="100" customWidth="1" min="2" max="2"/>
  </cols>
  <sheetData>
    <row r="2">
      <c r="B2" s="1" t="inlineStr">
        <is>
          <t>Feuille masquée</t>
        </is>
      </c>
    </row>
    <row r="4">
      <c r="B4" s="5" t="inlineStr">
        <is>
          <t>Une feuille masquée part elle aussi chez le destinataire, avec tout ce qu'elle contient.</t>
        </is>
      </c>
    </row>
    <row r="5">
      <c r="B5" s="5" t="inlineStr">
        <is>
          <t>Avant d'envoyer un fichier, Fichier &gt; Informations &gt; Vérifier l'absence de problèmes &gt; Inspecter le document repère les feuilles masquées, les commentaires et les propriétés du document.</t>
        </is>
      </c>
    </row>
    <row r="6">
      <c r="B6" s="5" t="inlineStr">
        <is>
          <t>Bien vu. – sebcar.net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 Dupont</dc:creator>
  <dc:title xmlns:dc="http://purl.org/dc/elements/1.1/">Offre de prix Novalux Industries</dc:title>
  <dc:description xmlns:dc="http://purl.org/dc/elements/1.1/">Fichier d'exercice – sebcar.net</dc:description>
  <dc:subject xmlns:dc="http://purl.org/dc/elements/1.1/">Offre 2026-1042</dc:subject>
  <dcterms:created xmlns:dcterms="http://purl.org/dc/terms/" xmlns:xsi="http://www.w3.org/2001/XMLSchema-instance" xsi:type="dcterms:W3CDTF">2026-10-26T09:38:06Z</dcterms:created>
  <dcterms:modified xmlns:dcterms="http://purl.org/dc/terms/" xmlns:xsi="http://www.w3.org/2001/XMLSchema-instance" xsi:type="dcterms:W3CDTF">2026-10-26T09:38:06Z</dcterms:modified>
  <cp:lastModifiedBy>J. Dupont</cp:lastModifiedBy>
  <cp:keywords>liens externes; rompre les liaisons; gestionnaire de noms</cp:keywords>
</cp:coreProperties>
</file>